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02\PROJEKTE NDS\Helmstedt\Regionalpartnerschaft\AP 2 Projektmanagement\2.6 Projektsteckbrief, Projektantrag\"/>
    </mc:Choice>
  </mc:AlternateContent>
  <bookViews>
    <workbookView xWindow="0" yWindow="0" windowWidth="28800" windowHeight="12345"/>
  </bookViews>
  <sheets>
    <sheet name="Tabelle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F22" i="1" l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7" i="1"/>
  <c r="C17" i="1"/>
  <c r="F16" i="1"/>
  <c r="E16" i="1"/>
  <c r="D16" i="1"/>
  <c r="C16" i="1"/>
  <c r="B16" i="1"/>
  <c r="A16" i="1"/>
  <c r="F15" i="1"/>
  <c r="E15" i="1"/>
  <c r="C15" i="1"/>
  <c r="B15" i="1"/>
  <c r="A15" i="1"/>
  <c r="D15" i="1" s="1"/>
  <c r="F14" i="1"/>
  <c r="E14" i="1"/>
  <c r="C14" i="1"/>
  <c r="B14" i="1"/>
  <c r="A14" i="1"/>
  <c r="D14" i="1" s="1"/>
  <c r="F13" i="1"/>
  <c r="E13" i="1"/>
  <c r="D13" i="1"/>
  <c r="C13" i="1"/>
  <c r="B13" i="1"/>
  <c r="A12" i="1"/>
  <c r="F12" i="1" s="1"/>
  <c r="A11" i="1"/>
  <c r="F11" i="1" s="1"/>
  <c r="A10" i="1"/>
  <c r="F10" i="1" s="1"/>
  <c r="A8" i="1"/>
  <c r="F8" i="1" l="1"/>
  <c r="F23" i="1" s="1"/>
  <c r="F25" i="1" s="1"/>
  <c r="D10" i="1"/>
  <c r="D11" i="1"/>
  <c r="D12" i="1"/>
  <c r="B10" i="1"/>
  <c r="E10" i="1"/>
  <c r="B11" i="1"/>
  <c r="E11" i="1"/>
  <c r="B12" i="1"/>
  <c r="E12" i="1"/>
  <c r="D17" i="1"/>
  <c r="C10" i="1"/>
  <c r="C11" i="1"/>
  <c r="C12" i="1"/>
  <c r="B17" i="1"/>
  <c r="E17" i="1"/>
  <c r="F24" i="1" l="1"/>
  <c r="C8" i="1"/>
  <c r="E8" i="1"/>
  <c r="B8" i="1"/>
  <c r="D8" i="1"/>
  <c r="E23" i="1" l="1"/>
  <c r="E25" i="1" s="1"/>
  <c r="E24" i="1"/>
  <c r="D23" i="1"/>
  <c r="D25" i="1" s="1"/>
  <c r="D24" i="1"/>
  <c r="C23" i="1"/>
  <c r="C25" i="1" s="1"/>
  <c r="C24" i="1"/>
  <c r="B23" i="1"/>
</calcChain>
</file>

<file path=xl/comments1.xml><?xml version="1.0" encoding="utf-8"?>
<comments xmlns="http://schemas.openxmlformats.org/spreadsheetml/2006/main">
  <authors>
    <author>H J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Wert muss zwischen 0 % und max. 120% liegen.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<sst xmlns="http://schemas.openxmlformats.org/spreadsheetml/2006/main" count="29" uniqueCount="28">
  <si>
    <t>Antragsteller</t>
  </si>
  <si>
    <t>Bitte hier den Namen des Antragstellers eintragen</t>
  </si>
  <si>
    <t>Projekt</t>
  </si>
  <si>
    <t>Bitte hier den Projekttitel eintragen</t>
  </si>
  <si>
    <t>Projektlaufzeit</t>
  </si>
  <si>
    <t>von</t>
  </si>
  <si>
    <t>bis</t>
  </si>
  <si>
    <t>Abrechnung nach</t>
  </si>
  <si>
    <t>Ausgabenbasis</t>
  </si>
  <si>
    <t>Gemeinkostenpauschale in %</t>
  </si>
  <si>
    <t>Posten</t>
  </si>
  <si>
    <t>Gesamt</t>
  </si>
  <si>
    <t>davon</t>
  </si>
  <si>
    <t>Fremdleistungen</t>
  </si>
  <si>
    <t>Gesamteinnahmen</t>
  </si>
  <si>
    <t>Eigenmittel (Finanzmittel)</t>
  </si>
  <si>
    <t>Projektbezogene Einnahmen</t>
  </si>
  <si>
    <t>Fremdkapital</t>
  </si>
  <si>
    <t>öffentliche Zuschüsse Dritter</t>
  </si>
  <si>
    <t>Fehlbetrag / Förderbedarf</t>
  </si>
  <si>
    <t>Eigenmittelquote</t>
  </si>
  <si>
    <t>Förderquote</t>
  </si>
  <si>
    <t>Ich erkläre, dass ich über ausreichende finanzielle Ressourcen zur Sicherstellung einer erfolgreichen Umsetzung des Projektteils, für den ich laut Projektantrag zuständig bin, verfüge und verfügen werde.  Insbesondere ist:</t>
  </si>
  <si>
    <t xml:space="preserve">1) die Finanzierung der anfallenden Eigenmittel bei den zuwendungsfähigen Projektausgaben und der gesamten nicht zuwendungsfähigen Projektausgaben laut Projektantrag in entsprechender Höhe sowie </t>
  </si>
  <si>
    <t xml:space="preserve">2) die Vor- und Zwischenfinanzierung des in meinem Zuständigkeitsbereich liegenden Projektteils – laut den im Projektantrag angegebenen Zeiträumen – bis zum Erhalt der Teilerstattung der zuwendungsfähigen Ausgaben/Kosten aus dem Projekt sichergestellt. </t>
  </si>
  <si>
    <t xml:space="preserve">Ort, Datum  </t>
  </si>
  <si>
    <t>Stempel und Unterschrift Vertretungsberechtigte(r)</t>
  </si>
  <si>
    <t xml:space="preserve">       Kosten- und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</si>
</sst>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rgb="FF00546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 applyBorder="1"/>
    <xf numFmtId="44" fontId="5" fillId="0" borderId="0" xfId="1" applyFont="1" applyBorder="1"/>
    <xf numFmtId="9" fontId="0" fillId="0" borderId="0" xfId="2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4" fillId="0" borderId="8" xfId="0" applyFont="1" applyBorder="1"/>
    <xf numFmtId="44" fontId="5" fillId="0" borderId="9" xfId="1" applyFont="1" applyBorder="1"/>
    <xf numFmtId="0" fontId="4" fillId="0" borderId="8" xfId="0" applyFont="1" applyBorder="1" applyAlignment="1">
      <alignment wrapText="1"/>
    </xf>
    <xf numFmtId="9" fontId="0" fillId="0" borderId="9" xfId="2" applyFont="1" applyBorder="1"/>
    <xf numFmtId="0" fontId="4" fillId="0" borderId="11" xfId="0" applyFont="1" applyBorder="1"/>
    <xf numFmtId="9" fontId="0" fillId="0" borderId="4" xfId="2" applyFont="1" applyBorder="1"/>
    <xf numFmtId="9" fontId="0" fillId="0" borderId="10" xfId="2" applyFont="1" applyBorder="1"/>
    <xf numFmtId="0" fontId="0" fillId="0" borderId="0" xfId="0" applyFill="1" applyBorder="1"/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4" fontId="0" fillId="0" borderId="4" xfId="1" applyFont="1" applyBorder="1"/>
    <xf numFmtId="44" fontId="5" fillId="0" borderId="4" xfId="1" applyFont="1" applyBorder="1"/>
    <xf numFmtId="44" fontId="5" fillId="0" borderId="10" xfId="1" applyFont="1" applyBorder="1"/>
    <xf numFmtId="0" fontId="3" fillId="0" borderId="8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9" fontId="4" fillId="0" borderId="4" xfId="2" applyNumberFormat="1" applyFont="1" applyFill="1" applyBorder="1" applyAlignment="1">
      <alignment horizontal="right" vertical="center" wrapText="1"/>
    </xf>
    <xf numFmtId="9" fontId="4" fillId="0" borderId="10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3">
    <dxf>
      <font>
        <b/>
        <i val="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507385</xdr:colOff>
      <xdr:row>0</xdr:row>
      <xdr:rowOff>47625</xdr:rowOff>
    </xdr:from>
    <xdr:to>
      <xdr:col>5</xdr:col>
      <xdr:colOff>647319</xdr:colOff>
      <xdr:row>0</xdr:row>
      <xdr:rowOff>695325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9310" y="47625"/>
          <a:ext cx="1644884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02/PROJEKTE%20NDS/Helmstedt/Regionalpartnerschaft/AP%202%20Projektmanagement/2.7%20Projektaufrufe/lausitzer/anlage_a.1_projekt_und_finanzplan_kosten_ausgaben_2301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vm-0053.ads.dskbiggruppe.de\UserDaten$\A02\PROJEKTE%20NDS\Helmstedt\Regionalpartnerschaft\AP%202%20Projektmanagement\2.7%20Projektaufrufe\lausitzer\anlage_a.1_projekt_und_finanzplan_kosten_ausgaben_230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lfe"/>
      <sheetName val="Vorplanung"/>
      <sheetName val="Finanzplan"/>
      <sheetName val="Projektplan"/>
      <sheetName val="Einnahmen"/>
      <sheetName val="Ausgaben-Kosten"/>
      <sheetName val="Anlagen"/>
      <sheetName val="Tabelle5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pla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view="pageLayout" topLeftCell="A13" zoomScaleNormal="100" workbookViewId="0">
      <selection activeCell="A27" sqref="A27:F29"/>
    </sheetView>
  </sheetViews>
  <sheetFormatPr baseColWidth="10" defaultRowHeight="12.75" x14ac:dyDescent="0.2"/>
  <cols>
    <col min="1" max="1" width="29.5703125" customWidth="1"/>
    <col min="2" max="2" width="16.28515625" customWidth="1"/>
    <col min="3" max="6" width="10.7109375" customWidth="1"/>
  </cols>
  <sheetData>
    <row r="1" spans="1:6" ht="77.25" customHeight="1" x14ac:dyDescent="0.2">
      <c r="A1" s="37" t="s">
        <v>27</v>
      </c>
      <c r="B1" s="37"/>
      <c r="C1" s="37"/>
      <c r="D1" s="37"/>
      <c r="E1" s="37"/>
      <c r="F1" s="37"/>
    </row>
    <row r="2" spans="1:6" ht="20.100000000000001" customHeight="1" x14ac:dyDescent="0.2">
      <c r="A2" s="23" t="s">
        <v>0</v>
      </c>
      <c r="B2" s="38" t="s">
        <v>1</v>
      </c>
      <c r="C2" s="38"/>
      <c r="D2" s="38"/>
      <c r="E2" s="38"/>
      <c r="F2" s="39"/>
    </row>
    <row r="3" spans="1:6" ht="20.100000000000001" customHeight="1" x14ac:dyDescent="0.2">
      <c r="A3" s="14" t="s">
        <v>2</v>
      </c>
      <c r="B3" s="40" t="s">
        <v>3</v>
      </c>
      <c r="C3" s="40"/>
      <c r="D3" s="40"/>
      <c r="E3" s="40"/>
      <c r="F3" s="41"/>
    </row>
    <row r="4" spans="1:6" ht="20.100000000000001" customHeight="1" x14ac:dyDescent="0.2">
      <c r="A4" s="14" t="s">
        <v>4</v>
      </c>
      <c r="B4" s="11" t="s">
        <v>5</v>
      </c>
      <c r="C4" s="12"/>
      <c r="D4" s="13" t="s">
        <v>6</v>
      </c>
      <c r="E4" s="42"/>
      <c r="F4" s="43"/>
    </row>
    <row r="5" spans="1:6" ht="20.100000000000001" customHeight="1" x14ac:dyDescent="0.2">
      <c r="A5" s="14" t="s">
        <v>7</v>
      </c>
      <c r="B5" s="30" t="s">
        <v>8</v>
      </c>
      <c r="C5" s="30"/>
      <c r="D5" s="30"/>
      <c r="E5" s="30"/>
      <c r="F5" s="31"/>
    </row>
    <row r="6" spans="1:6" ht="20.100000000000001" customHeight="1" x14ac:dyDescent="0.2">
      <c r="A6" s="24" t="s">
        <v>9</v>
      </c>
      <c r="B6" s="32">
        <v>0</v>
      </c>
      <c r="C6" s="32"/>
      <c r="D6" s="32"/>
      <c r="E6" s="32"/>
      <c r="F6" s="33"/>
    </row>
    <row r="7" spans="1:6" ht="24.75" customHeight="1" x14ac:dyDescent="0.2">
      <c r="A7" s="7" t="s">
        <v>10</v>
      </c>
      <c r="B7" s="8" t="s">
        <v>11</v>
      </c>
      <c r="C7" s="8">
        <v>2024</v>
      </c>
      <c r="D7" s="9">
        <v>2025</v>
      </c>
      <c r="E7" s="9">
        <v>2026</v>
      </c>
      <c r="F7" s="10">
        <v>2027</v>
      </c>
    </row>
    <row r="8" spans="1:6" ht="17.100000000000001" customHeight="1" x14ac:dyDescent="0.25">
      <c r="A8" s="28" t="str">
        <f>IF(B5="Kostenbasis","Gesamtkosten","Gesamtausgaben")</f>
        <v>Gesamtausgaben</v>
      </c>
      <c r="B8" s="1">
        <f t="shared" ref="B8:F8" si="0">SUM(B10:B16)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16">
        <f t="shared" si="0"/>
        <v>0</v>
      </c>
    </row>
    <row r="9" spans="1:6" ht="17.100000000000001" customHeight="1" x14ac:dyDescent="0.25">
      <c r="A9" s="15" t="s">
        <v>12</v>
      </c>
      <c r="B9" s="1"/>
      <c r="C9" s="2"/>
      <c r="D9" s="2"/>
      <c r="E9" s="2"/>
      <c r="F9" s="16"/>
    </row>
    <row r="10" spans="1:6" ht="17.100000000000001" customHeight="1" x14ac:dyDescent="0.25">
      <c r="A10" s="15" t="str">
        <f>IF(B5="Kostenbasis","Materialkosten","Sachausgaben")</f>
        <v>Sachausgaben</v>
      </c>
      <c r="B10" s="1">
        <f>IFERROR(SUMIFS('[1]Ausgaben-Kosten'!$F$9:$F$216,'[1]Ausgaben-Kosten'!$D$9:$D$216,$A10),"")</f>
        <v>0</v>
      </c>
      <c r="C10" s="2">
        <f>IFERROR(SUMIFS('[1]Ausgaben-Kosten'!$F$9:$F$216,'[1]Ausgaben-Kosten'!$D$9:$D$216,$A10,'[1]Ausgaben-Kosten'!$E$9:$E$216,C$7),"")</f>
        <v>0</v>
      </c>
      <c r="D10" s="2">
        <f>IFERROR(SUMIFS('[1]Ausgaben-Kosten'!$F$9:$F$216,'[1]Ausgaben-Kosten'!$D$9:$D$216,$A10,'[1]Ausgaben-Kosten'!$E$9:$E$216,D$7),"")</f>
        <v>0</v>
      </c>
      <c r="E10" s="2">
        <f>IFERROR(SUMIFS('[1]Ausgaben-Kosten'!$F$9:$F$216,'[1]Ausgaben-Kosten'!$D$9:$D$216,$A10,'[1]Ausgaben-Kosten'!$E$9:$E$216,E$7),"")</f>
        <v>0</v>
      </c>
      <c r="F10" s="16">
        <f>IFERROR(SUMIFS('[1]Ausgaben-Kosten'!$F$9:$F$216,'[1]Ausgaben-Kosten'!$D$9:$D$216,$A10,'[1]Ausgaben-Kosten'!$E$9:$E$216,F$7),"")</f>
        <v>0</v>
      </c>
    </row>
    <row r="11" spans="1:6" ht="17.100000000000001" customHeight="1" x14ac:dyDescent="0.25">
      <c r="A11" s="15" t="str">
        <f>IF(B5="Kostenbasis","Personalkosten","Personalausgaben")</f>
        <v>Personalausgaben</v>
      </c>
      <c r="B11" s="1">
        <f>IFERROR(SUMIFS('[1]Ausgaben-Kosten'!$F$9:$F$216,'[1]Ausgaben-Kosten'!$D$9:$D$216,$A11),"")</f>
        <v>0</v>
      </c>
      <c r="C11" s="2">
        <f>IFERROR(SUMIFS('[1]Ausgaben-Kosten'!$F$9:$F$216,'[1]Ausgaben-Kosten'!$D$9:$D$216,$A11,'[1]Ausgaben-Kosten'!$E$9:$E$216,C$7),"")</f>
        <v>0</v>
      </c>
      <c r="D11" s="2">
        <f>IFERROR(SUMIFS('[1]Ausgaben-Kosten'!$F$9:$F$216,'[1]Ausgaben-Kosten'!$D$9:$D$216,$A11,'[1]Ausgaben-Kosten'!$E$9:$E$216,D$7),"")</f>
        <v>0</v>
      </c>
      <c r="E11" s="2">
        <f>IFERROR(SUMIFS('[1]Ausgaben-Kosten'!$F$9:$F$216,'[1]Ausgaben-Kosten'!$D$9:$D$216,$A11,'[1]Ausgaben-Kosten'!$E$9:$E$216,E$7),"")</f>
        <v>0</v>
      </c>
      <c r="F11" s="16">
        <f>IFERROR(SUMIFS('[1]Ausgaben-Kosten'!$F$9:$F$216,'[1]Ausgaben-Kosten'!$D$9:$D$216,$A11,'[1]Ausgaben-Kosten'!$E$9:$E$216,F$7),"")</f>
        <v>0</v>
      </c>
    </row>
    <row r="12" spans="1:6" ht="17.100000000000001" customHeight="1" x14ac:dyDescent="0.25">
      <c r="A12" s="15" t="str">
        <f>IF(B5="Kostenbasis","Abschreibungen","Investitionen")</f>
        <v>Investitionen</v>
      </c>
      <c r="B12" s="1">
        <f>IFERROR(SUMIFS('[1]Ausgaben-Kosten'!$F$9:$F$216,'[1]Ausgaben-Kosten'!$D$9:$D$216,$A12),"")</f>
        <v>0</v>
      </c>
      <c r="C12" s="2">
        <f>IFERROR(SUMIFS('[1]Ausgaben-Kosten'!$F$9:$F$216,'[1]Ausgaben-Kosten'!$D$9:$D$216,$A12,'[1]Ausgaben-Kosten'!$E$9:$E$216,C$7),"")</f>
        <v>0</v>
      </c>
      <c r="D12" s="2">
        <f>IFERROR(SUMIFS('[1]Ausgaben-Kosten'!$F$9:$F$216,'[1]Ausgaben-Kosten'!$D$9:$D$216,$A12,'[1]Ausgaben-Kosten'!$E$9:$E$216,D$7),"")</f>
        <v>0</v>
      </c>
      <c r="E12" s="2">
        <f>IFERROR(SUMIFS('[1]Ausgaben-Kosten'!$F$9:$F$216,'[1]Ausgaben-Kosten'!$D$9:$D$216,$A12,'[1]Ausgaben-Kosten'!$E$9:$E$216,E$7),"")</f>
        <v>0</v>
      </c>
      <c r="F12" s="16">
        <f>IFERROR(SUMIFS('[1]Ausgaben-Kosten'!$F$9:$F$216,'[1]Ausgaben-Kosten'!$D$9:$D$216,$A12,'[1]Ausgaben-Kosten'!$E$9:$E$216,F$7),"")</f>
        <v>0</v>
      </c>
    </row>
    <row r="13" spans="1:6" ht="17.100000000000001" customHeight="1" x14ac:dyDescent="0.25">
      <c r="A13" s="17" t="s">
        <v>13</v>
      </c>
      <c r="B13" s="1">
        <f>IFERROR(SUMIFS('[1]Ausgaben-Kosten'!$F$9:$F$216,'[1]Ausgaben-Kosten'!$D$9:$D$216,$A13),"")</f>
        <v>0</v>
      </c>
      <c r="C13" s="2">
        <f>IFERROR(SUMIFS('[1]Ausgaben-Kosten'!$F$9:$F$216,'[1]Ausgaben-Kosten'!$D$9:$D$216,$A13,'[1]Ausgaben-Kosten'!$E$9:$E$216,C$7),"")</f>
        <v>0</v>
      </c>
      <c r="D13" s="2">
        <f>IFERROR(SUMIFS('[1]Ausgaben-Kosten'!$F$9:$F$216,'[1]Ausgaben-Kosten'!$D$9:$D$216,$A13,'[1]Ausgaben-Kosten'!$E$9:$E$216,D$7),"")</f>
        <v>0</v>
      </c>
      <c r="E13" s="2">
        <f>IFERROR(SUMIFS('[1]Ausgaben-Kosten'!$F$9:$F$216,'[1]Ausgaben-Kosten'!$D$9:$D$216,$A13,'[1]Ausgaben-Kosten'!$E$9:$E$216,E$7),"")</f>
        <v>0</v>
      </c>
      <c r="F13" s="16">
        <f>IFERROR(SUMIFS('[1]Ausgaben-Kosten'!$F$9:$F$216,'[1]Ausgaben-Kosten'!$D$9:$D$216,$A13,'[1]Ausgaben-Kosten'!$E$9:$E$216,F$7),"")</f>
        <v>0</v>
      </c>
    </row>
    <row r="14" spans="1:6" ht="17.100000000000001" customHeight="1" x14ac:dyDescent="0.25">
      <c r="A14" s="15" t="str">
        <f>IF(B5="Kostenbasis","Reisekosten","Reiseausgaben")</f>
        <v>Reiseausgaben</v>
      </c>
      <c r="B14" s="1">
        <f>IFERROR(SUMIFS('[1]Ausgaben-Kosten'!$F$9:$F$216,'[1]Ausgaben-Kosten'!$D$9:$D$216,$A14),"")</f>
        <v>0</v>
      </c>
      <c r="C14" s="2">
        <f>IFERROR(SUMIFS('[1]Ausgaben-Kosten'!$F$9:$F$216,'[1]Ausgaben-Kosten'!$D$9:$D$216,$A14,'[1]Ausgaben-Kosten'!$E$9:$E$216,C$7),"")</f>
        <v>0</v>
      </c>
      <c r="D14" s="2">
        <f>IFERROR(SUMIFS('[1]Ausgaben-Kosten'!$F$9:$F$216,'[1]Ausgaben-Kosten'!$D$9:$D$216,$A14,'[1]Ausgaben-Kosten'!$E$9:$E$216,D$7),"")</f>
        <v>0</v>
      </c>
      <c r="E14" s="2">
        <f>IFERROR(SUMIFS('[1]Ausgaben-Kosten'!$F$9:$F$216,'[1]Ausgaben-Kosten'!$D$9:$D$216,$A14,'[1]Ausgaben-Kosten'!$E$9:$E$216,E$7),"")</f>
        <v>0</v>
      </c>
      <c r="F14" s="16">
        <f>IFERROR(SUMIFS('[1]Ausgaben-Kosten'!$F$9:$F$216,'[1]Ausgaben-Kosten'!$D$9:$D$216,$A14,'[1]Ausgaben-Kosten'!$E$9:$E$216,F$7),"")</f>
        <v>0</v>
      </c>
    </row>
    <row r="15" spans="1:6" ht="17.100000000000001" customHeight="1" x14ac:dyDescent="0.25">
      <c r="A15" s="15" t="str">
        <f>IF(B5="Kostenbasis","Sonstige Kosten","Sonstige Ausgaben")</f>
        <v>Sonstige Ausgaben</v>
      </c>
      <c r="B15" s="1">
        <f>IFERROR(SUMIFS('[1]Ausgaben-Kosten'!$F$9:$F$216,'[1]Ausgaben-Kosten'!$D$9:$D$216,$A15),"")</f>
        <v>0</v>
      </c>
      <c r="C15" s="2">
        <f>IFERROR(SUMIFS('[1]Ausgaben-Kosten'!$F$9:$F$216,'[1]Ausgaben-Kosten'!$D$9:$D$216,$A15,'[1]Ausgaben-Kosten'!$E$9:$E$216,C$7),"")</f>
        <v>0</v>
      </c>
      <c r="D15" s="2">
        <f>IFERROR(SUMIFS('[1]Ausgaben-Kosten'!$F$9:$F$216,'[1]Ausgaben-Kosten'!$D$9:$D$216,$A15,'[1]Ausgaben-Kosten'!$E$9:$E$216,D$7),"")</f>
        <v>0</v>
      </c>
      <c r="E15" s="2">
        <f>IFERROR(SUMIFS('[1]Ausgaben-Kosten'!$F$9:$F$216,'[1]Ausgaben-Kosten'!$D$9:$D$216,$A15,'[1]Ausgaben-Kosten'!$E$9:$E$216,E$7),"")</f>
        <v>0</v>
      </c>
      <c r="F15" s="16">
        <f>IFERROR(SUMIFS('[1]Ausgaben-Kosten'!$F$9:$F$216,'[1]Ausgaben-Kosten'!$D$9:$D$216,$A15,'[1]Ausgaben-Kosten'!$E$9:$E$216,F$7),"")</f>
        <v>0</v>
      </c>
    </row>
    <row r="16" spans="1:6" ht="17.100000000000001" customHeight="1" x14ac:dyDescent="0.25">
      <c r="A16" s="19" t="str">
        <f>IF(B5="Kostenbasis","Pauschale","")</f>
        <v/>
      </c>
      <c r="B16" s="25">
        <f>IFERROR(IF(B5="Ausgabenbasis",0,SUM(C16:F16)),"")</f>
        <v>0</v>
      </c>
      <c r="C16" s="26">
        <f>IFERROR(IF($B$5="Ausgabenbasis",0,IF(C11=0,0,C11*$B$6)),"")</f>
        <v>0</v>
      </c>
      <c r="D16" s="26">
        <f t="shared" ref="D16:F16" si="1">IFERROR(IF($B$5="Ausgabenbasis",0,IF(D11=0,0,D11*$B$6)),"")</f>
        <v>0</v>
      </c>
      <c r="E16" s="26">
        <f t="shared" si="1"/>
        <v>0</v>
      </c>
      <c r="F16" s="27">
        <f t="shared" si="1"/>
        <v>0</v>
      </c>
    </row>
    <row r="17" spans="1:6" ht="17.100000000000001" customHeight="1" x14ac:dyDescent="0.25">
      <c r="A17" s="28" t="s">
        <v>14</v>
      </c>
      <c r="B17" s="1">
        <f t="shared" ref="B17:F17" si="2">SUM(B19:B22)</f>
        <v>0</v>
      </c>
      <c r="C17" s="2">
        <f t="shared" si="2"/>
        <v>0</v>
      </c>
      <c r="D17" s="2">
        <f t="shared" si="2"/>
        <v>0</v>
      </c>
      <c r="E17" s="2">
        <f t="shared" si="2"/>
        <v>0</v>
      </c>
      <c r="F17" s="16">
        <f t="shared" si="2"/>
        <v>0</v>
      </c>
    </row>
    <row r="18" spans="1:6" ht="17.100000000000001" customHeight="1" x14ac:dyDescent="0.25">
      <c r="A18" s="15" t="s">
        <v>12</v>
      </c>
      <c r="B18" s="1"/>
      <c r="C18" s="2"/>
      <c r="D18" s="2"/>
      <c r="E18" s="2"/>
      <c r="F18" s="16"/>
    </row>
    <row r="19" spans="1:6" ht="17.100000000000001" customHeight="1" x14ac:dyDescent="0.25">
      <c r="A19" s="15" t="s">
        <v>15</v>
      </c>
      <c r="B19" s="1">
        <f>IFERROR(SUMIFS([1]Einnahmen!$F$7:$F$209,[1]Einnahmen!$D$7:$D$209,$A19),"")</f>
        <v>0</v>
      </c>
      <c r="C19" s="2">
        <f>IFERROR(SUMIFS([1]Einnahmen!$F$7:$F$209,[1]Einnahmen!$D$7:$D$209,$A19,[1]Einnahmen!$E$7:$E$209,C$7),"")</f>
        <v>0</v>
      </c>
      <c r="D19" s="2">
        <f>IFERROR(SUMIFS([1]Einnahmen!$F$7:$F$209,[1]Einnahmen!$D$7:$D$209,$A19,[1]Einnahmen!$E$7:$E$209,D$7),"")</f>
        <v>0</v>
      </c>
      <c r="E19" s="2">
        <f>IFERROR(SUMIFS([1]Einnahmen!$F$7:$F$209,[1]Einnahmen!$D$7:$D$209,$A19,[1]Einnahmen!$E$7:$E$209,E$7),"")</f>
        <v>0</v>
      </c>
      <c r="F19" s="16">
        <f>IFERROR(SUMIFS([1]Einnahmen!$F$7:$F$209,[1]Einnahmen!$D$7:$D$209,$A19,[1]Einnahmen!$E$7:$E$209,F$7),"")</f>
        <v>0</v>
      </c>
    </row>
    <row r="20" spans="1:6" ht="17.100000000000001" customHeight="1" x14ac:dyDescent="0.25">
      <c r="A20" s="15" t="s">
        <v>16</v>
      </c>
      <c r="B20" s="1">
        <f>IFERROR(SUMIFS([1]Einnahmen!$F$7:$F$209,[1]Einnahmen!$D$7:$D$209,$A20),"")</f>
        <v>0</v>
      </c>
      <c r="C20" s="2">
        <f>IFERROR(SUMIFS([1]Einnahmen!$F$7:$F$209,[1]Einnahmen!$D$7:$D$209,$A20,[1]Einnahmen!$E$7:$E$209,C$7),"")</f>
        <v>0</v>
      </c>
      <c r="D20" s="2">
        <f>IFERROR(SUMIFS([1]Einnahmen!$F$7:$F$209,[1]Einnahmen!$D$7:$D$209,$A20,[1]Einnahmen!$E$7:$E$209,D$7),"")</f>
        <v>0</v>
      </c>
      <c r="E20" s="2">
        <f>IFERROR(SUMIFS([1]Einnahmen!$F$7:$F$209,[1]Einnahmen!$D$7:$D$209,$A20,[1]Einnahmen!$E$7:$E$209,E$7),"")</f>
        <v>0</v>
      </c>
      <c r="F20" s="16">
        <f>IFERROR(SUMIFS([1]Einnahmen!$F$7:$F$209,[1]Einnahmen!$D$7:$D$209,$A20,[1]Einnahmen!$E$7:$E$209,F$7),"")</f>
        <v>0</v>
      </c>
    </row>
    <row r="21" spans="1:6" ht="17.100000000000001" customHeight="1" x14ac:dyDescent="0.25">
      <c r="A21" s="15" t="s">
        <v>17</v>
      </c>
      <c r="B21" s="1">
        <f>IFERROR(SUMIFS([1]Einnahmen!$F$7:$F$209,[1]Einnahmen!$D$7:$D$209,$A21),"")</f>
        <v>0</v>
      </c>
      <c r="C21" s="2">
        <f>IFERROR(SUMIFS([1]Einnahmen!$F$7:$F$209,[1]Einnahmen!$D$7:$D$209,$A21,[1]Einnahmen!$E$7:$E$209,C$7),"")</f>
        <v>0</v>
      </c>
      <c r="D21" s="2">
        <f>IFERROR(SUMIFS([1]Einnahmen!$F$7:$F$209,[1]Einnahmen!$D$7:$D$209,$A21,[1]Einnahmen!$E$7:$E$209,D$7),"")</f>
        <v>0</v>
      </c>
      <c r="E21" s="2">
        <f>IFERROR(SUMIFS([1]Einnahmen!$F$7:$F$209,[1]Einnahmen!$D$7:$D$209,$A21,[1]Einnahmen!$E$7:$E$209,E$7),"")</f>
        <v>0</v>
      </c>
      <c r="F21" s="16">
        <f>IFERROR(SUMIFS([1]Einnahmen!$F$7:$F$209,[1]Einnahmen!$D$7:$D$209,$A21,[1]Einnahmen!$E$7:$E$209,F$7),"")</f>
        <v>0</v>
      </c>
    </row>
    <row r="22" spans="1:6" ht="17.100000000000001" customHeight="1" x14ac:dyDescent="0.25">
      <c r="A22" s="15" t="s">
        <v>18</v>
      </c>
      <c r="B22" s="1">
        <f>IFERROR(SUMIFS([1]Einnahmen!$F$7:$F$209,[1]Einnahmen!$D$7:$D$209,$A22),"")</f>
        <v>0</v>
      </c>
      <c r="C22" s="2">
        <f>IFERROR(SUMIFS([1]Einnahmen!$F$7:$F$209,[1]Einnahmen!$D$7:$D$209,$A22,[1]Einnahmen!$E$7:$E$209,C$7),"")</f>
        <v>0</v>
      </c>
      <c r="D22" s="2">
        <f>IFERROR(SUMIFS([1]Einnahmen!$F$7:$F$209,[1]Einnahmen!$D$7:$D$209,$A22,[1]Einnahmen!$E$7:$E$209,D$7),"")</f>
        <v>0</v>
      </c>
      <c r="E22" s="2">
        <f>IFERROR(SUMIFS([1]Einnahmen!$F$7:$F$209,[1]Einnahmen!$D$7:$D$209,$A22,[1]Einnahmen!$E$7:$E$209,E$7),"")</f>
        <v>0</v>
      </c>
      <c r="F22" s="16">
        <f>IFERROR(SUMIFS([1]Einnahmen!$F$7:$F$209,[1]Einnahmen!$D$7:$D$209,$A22,[1]Einnahmen!$E$7:$E$209,F$7),"")</f>
        <v>0</v>
      </c>
    </row>
    <row r="23" spans="1:6" ht="17.100000000000001" customHeight="1" x14ac:dyDescent="0.25">
      <c r="A23" s="19" t="s">
        <v>19</v>
      </c>
      <c r="B23" s="25">
        <f>B8-B17</f>
        <v>0</v>
      </c>
      <c r="C23" s="26">
        <f>C8-C17</f>
        <v>0</v>
      </c>
      <c r="D23" s="26">
        <f>D8-D17</f>
        <v>0</v>
      </c>
      <c r="E23" s="26">
        <f>E8-E17</f>
        <v>0</v>
      </c>
      <c r="F23" s="27">
        <f>F8-F17</f>
        <v>0</v>
      </c>
    </row>
    <row r="24" spans="1:6" ht="17.100000000000001" customHeight="1" x14ac:dyDescent="0.25">
      <c r="A24" s="15" t="s">
        <v>20</v>
      </c>
      <c r="B24" s="3" t="str">
        <f>IFERROR(ROUND((B19+B20+B21)/B8,2),"-")</f>
        <v>-</v>
      </c>
      <c r="C24" s="3" t="str">
        <f>IFERROR(ROUND((C19+C20+C21)/C8,2),"-")</f>
        <v>-</v>
      </c>
      <c r="D24" s="3" t="str">
        <f>IFERROR(ROUND((D19+D20+D21)/D8,2),"-")</f>
        <v>-</v>
      </c>
      <c r="E24" s="3" t="str">
        <f>IFERROR(ROUND((E19+E20+E21)/E8,2),"-")</f>
        <v>-</v>
      </c>
      <c r="F24" s="18" t="str">
        <f>IFERROR(ROUND((F19+F20+F21)/F8,2),"-")</f>
        <v>-</v>
      </c>
    </row>
    <row r="25" spans="1:6" ht="17.100000000000001" customHeight="1" x14ac:dyDescent="0.25">
      <c r="A25" s="19" t="s">
        <v>21</v>
      </c>
      <c r="B25" s="20" t="str">
        <f>IFERROR(ROUND(B23/B8,2),"-")</f>
        <v>-</v>
      </c>
      <c r="C25" s="20" t="str">
        <f>IFERROR(ROUND(C23/C8,2),"-")</f>
        <v>-</v>
      </c>
      <c r="D25" s="20" t="str">
        <f>IFERROR(ROUND(D23/D8,2),"-")</f>
        <v>-</v>
      </c>
      <c r="E25" s="20" t="str">
        <f>IFERROR(ROUND(E23/E8,2),"-")</f>
        <v>-</v>
      </c>
      <c r="F25" s="21" t="str">
        <f>IFERROR(ROUND(F23/F8,2),"-")</f>
        <v>-</v>
      </c>
    </row>
    <row r="26" spans="1:6" x14ac:dyDescent="0.2">
      <c r="A26" s="36"/>
      <c r="B26" s="36"/>
      <c r="C26" s="36"/>
      <c r="D26" s="36"/>
      <c r="E26" s="36"/>
      <c r="F26" s="36"/>
    </row>
    <row r="27" spans="1:6" s="6" customFormat="1" ht="51.75" customHeight="1" x14ac:dyDescent="0.2">
      <c r="A27" s="44" t="s">
        <v>22</v>
      </c>
      <c r="B27" s="44"/>
      <c r="C27" s="44"/>
      <c r="D27" s="44"/>
      <c r="E27" s="44"/>
      <c r="F27" s="44"/>
    </row>
    <row r="28" spans="1:6" s="6" customFormat="1" ht="51.75" customHeight="1" x14ac:dyDescent="0.2">
      <c r="A28" s="44" t="s">
        <v>23</v>
      </c>
      <c r="B28" s="44"/>
      <c r="C28" s="44"/>
      <c r="D28" s="44"/>
      <c r="E28" s="44"/>
      <c r="F28" s="44"/>
    </row>
    <row r="29" spans="1:6" s="6" customFormat="1" ht="51.75" customHeight="1" x14ac:dyDescent="0.2">
      <c r="A29" s="44" t="s">
        <v>24</v>
      </c>
      <c r="B29" s="44"/>
      <c r="C29" s="44"/>
      <c r="D29" s="44"/>
      <c r="E29" s="44"/>
      <c r="F29" s="44"/>
    </row>
    <row r="30" spans="1:6" x14ac:dyDescent="0.2">
      <c r="A30" s="34"/>
      <c r="B30" s="34"/>
      <c r="C30" s="34"/>
      <c r="D30" s="34"/>
      <c r="E30" s="34"/>
      <c r="F30" s="34"/>
    </row>
    <row r="31" spans="1:6" ht="67.5" customHeight="1" x14ac:dyDescent="0.2">
      <c r="A31" s="22"/>
      <c r="B31" s="4"/>
      <c r="C31" s="35"/>
      <c r="D31" s="35"/>
      <c r="E31" s="35"/>
      <c r="F31" s="35"/>
    </row>
    <row r="32" spans="1:6" x14ac:dyDescent="0.2">
      <c r="A32" s="5" t="s">
        <v>25</v>
      </c>
      <c r="B32" s="5"/>
      <c r="C32" s="29" t="s">
        <v>26</v>
      </c>
      <c r="D32" s="29"/>
      <c r="E32" s="29"/>
      <c r="F32" s="29"/>
    </row>
  </sheetData>
  <protectedRanges>
    <protectedRange sqref="B2:F3 C4 E4:F4 B5:B6 A31" name="Bereich1"/>
  </protectedRanges>
  <mergeCells count="13">
    <mergeCell ref="A1:F1"/>
    <mergeCell ref="B2:F2"/>
    <mergeCell ref="B3:F3"/>
    <mergeCell ref="E4:F4"/>
    <mergeCell ref="A27:F27"/>
    <mergeCell ref="C32:F32"/>
    <mergeCell ref="A29:F29"/>
    <mergeCell ref="B5:F5"/>
    <mergeCell ref="B6:F6"/>
    <mergeCell ref="A30:F30"/>
    <mergeCell ref="C31:F31"/>
    <mergeCell ref="A26:F26"/>
    <mergeCell ref="A28:F28"/>
  </mergeCells>
  <conditionalFormatting sqref="B23">
    <cfRule type="cellIs" dxfId="2" priority="1" operator="greaterThan">
      <formula>200000</formula>
    </cfRule>
  </conditionalFormatting>
  <dataValidations disablePrompts="1" count="2">
    <dataValidation type="date" allowBlank="1" showErrorMessage="1" errorTitle="Falsche Daten" error="Bitte geben Sie ein Datum zwischen den 01.01.2020 und 31.12.2030 ein. " sqref="C4">
      <formula1>43831</formula1>
      <formula2>47848</formula2>
    </dataValidation>
    <dataValidation type="decimal" allowBlank="1" showInputMessage="1" showErrorMessage="1" sqref="B6">
      <formula1>0</formula1>
      <formula2>1.2</formula2>
    </dataValidation>
  </dataValidations>
  <pageMargins left="0.7" right="0.7" top="0.5" bottom="0.75" header="0.3" footer="0.3"/>
  <pageSetup paperSize="9" orientation="portrait" r:id="rId1"/>
  <headerFooter>
    <oddHeader xml:space="preserve">&amp;R
</oddHead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A17F3C4-DEE2-4C6E-B4CE-A0772061D2BF}">
            <xm:f>($B$8&lt;&gt;'\\s-vm-0053.ads.dskbiggruppe.de\UserDaten$\A02\PROJEKTE NDS\Helmstedt\Regionalpartnerschaft\AP 2 Projektmanagement\2.7 Projektaufrufe\lausitzer\[anlage_a.1_projekt_und_finanzplan_kosten_ausgaben_230105.xlsx]Projektplan'!#REF!)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0EA03520-ED53-413A-B3C6-BB2200E44C30}">
            <xm:f>('\\s-vm-0053.ads.dskbiggruppe.de\UserDaten$\A02\PROJEKTE NDS\Helmstedt\Regionalpartnerschaft\AP 2 Projektmanagement\2.7 Projektaufrufe\lausitzer\[anlage_a.1_projekt_und_finanzplan_kosten_ausgaben_230105.xlsx]Projektplan'!#REF!=$B$8)</xm:f>
            <x14:dxf>
              <font>
                <b/>
                <i val="0"/>
              </font>
            </x14:dxf>
          </x14:cfRule>
          <xm:sqref>B8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'K:\A02\PROJEKTE NDS\Helmstedt\Regionalpartnerschaft\AP 2 Projektmanagement\2.7 Projektaufrufe\lausitzer\[anlage_a.1_projekt_und_finanzplan_kosten_ausgaben_230105.xlsx]Tabelle5'!#REF!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Beate</dc:creator>
  <cp:lastModifiedBy>Lange, Beate</cp:lastModifiedBy>
  <cp:lastPrinted>2024-04-08T13:44:34Z</cp:lastPrinted>
  <dcterms:created xsi:type="dcterms:W3CDTF">2024-04-08T13:15:41Z</dcterms:created>
  <dcterms:modified xsi:type="dcterms:W3CDTF">2024-04-09T14:59:23Z</dcterms:modified>
</cp:coreProperties>
</file>